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Лист1!$A$1:$J$63</definedName>
  </definedNames>
  <calcPr calcId="124519"/>
</workbook>
</file>

<file path=xl/calcChain.xml><?xml version="1.0" encoding="utf-8"?>
<calcChain xmlns="http://schemas.openxmlformats.org/spreadsheetml/2006/main">
  <c r="G29" i="2"/>
  <c r="J29" s="1"/>
  <c r="K17"/>
  <c r="G17"/>
  <c r="F17"/>
  <c r="H21" s="1"/>
  <c r="E17"/>
  <c r="E32" s="1"/>
  <c r="J28"/>
  <c r="J27"/>
  <c r="G49"/>
  <c r="G48"/>
  <c r="F43"/>
  <c r="J25"/>
  <c r="E43"/>
  <c r="D43"/>
  <c r="H25"/>
  <c r="D32"/>
  <c r="H29"/>
  <c r="G47"/>
  <c r="D11"/>
  <c r="D58"/>
  <c r="G38"/>
  <c r="G39"/>
  <c r="E36"/>
  <c r="F36"/>
  <c r="D36"/>
  <c r="J30"/>
  <c r="J31"/>
  <c r="J18"/>
  <c r="J19"/>
  <c r="J20"/>
  <c r="J21"/>
  <c r="J22"/>
  <c r="J23"/>
  <c r="J24"/>
  <c r="J26"/>
  <c r="C17"/>
  <c r="G37"/>
  <c r="G36"/>
  <c r="G46"/>
  <c r="I25"/>
  <c r="H24"/>
  <c r="G45"/>
  <c r="G43"/>
  <c r="H19"/>
  <c r="G32" l="1"/>
  <c r="I29"/>
  <c r="H23"/>
  <c r="H18"/>
  <c r="F32"/>
  <c r="H22"/>
  <c r="H20"/>
  <c r="J17"/>
  <c r="J32" s="1"/>
  <c r="G51" s="1"/>
  <c r="H17" l="1"/>
  <c r="I17" l="1"/>
  <c r="I32" s="1"/>
  <c r="H32"/>
</calcChain>
</file>

<file path=xl/sharedStrings.xml><?xml version="1.0" encoding="utf-8"?>
<sst xmlns="http://schemas.openxmlformats.org/spreadsheetml/2006/main" count="87" uniqueCount="75">
  <si>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</si>
  <si>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</si>
  <si>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</si>
  <si>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</si>
  <si>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</si>
  <si>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</si>
  <si>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</si>
  <si>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</si>
  <si>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</si>
  <si>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</si>
  <si>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</si>
  <si>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</si>
  <si>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</si>
  <si>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</si>
  <si>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</si>
  <si>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</si>
  <si>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</si>
  <si>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</si>
  <si>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</si>
  <si>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</si>
  <si>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</si>
  <si>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</si>
  <si>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</si>
  <si>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</si>
  <si>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</si>
  <si>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</si>
  <si>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</si>
  <si>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</si>
  <si>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</si>
  <si>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</si>
  <si>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</si>
  <si>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</si>
  <si>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</si>
  <si>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</si>
  <si>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</si>
  <si>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</si>
  <si>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</si>
  <si>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</si>
  <si>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</si>
  <si>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</si>
  <si>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</si>
  <si>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</si>
  <si>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</si>
  <si>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</si>
  <si>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</si>
  <si>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</si>
  <si>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</si>
  <si>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</si>
  <si>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</si>
  <si>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2.2.</t>
  </si>
  <si>
    <t>2.3.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</si>
  <si>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</si>
  <si>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</si>
  <si>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</si>
  <si>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</si>
  <si>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Первомайская,118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</si>
  <si>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</si>
  <si>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</si>
  <si>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</si>
  <si>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</si>
  <si>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</si>
  <si>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</si>
  <si>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</si>
  <si>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</si>
  <si>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>Ремонт отопления</t>
  </si>
  <si>
    <t>Ремонт электричества</t>
  </si>
  <si>
    <t>Ремонт водопровода</t>
  </si>
  <si>
    <t>Сальдо на 01.01.2023, руб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</si>
  <si>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</si>
  <si>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</si>
  <si>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</si>
  <si>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 xml:space="preserve">ПЕРЕД СОБСТВЕННИКАМИ ПОМЕЩЕНИЙ О ВЫПОЛНЕНИИ ДОГОВОРА УПРАВЛЕНИЯ МНОГОКВАРТИРНЫМ ДОМОМ ЗА 2022 год </t>
  </si>
  <si>
    <t xml:space="preserve">Просроченная задолженность за жилищно-коммунальные услуги на 01.01.2023 г. </t>
  </si>
  <si>
    <t xml:space="preserve">  </t>
  </si>
  <si>
    <t xml:space="preserve">  претензия, принудительное взыскание, суд приказ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</si>
</sst>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view="pageBreakPreview" topLeftCell="A35" zoomScaleSheetLayoutView="100" workbookViewId="0">
      <selection activeCell="G61" sqref="G61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5.2851562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8" t="s">
        <v>11</v>
      </c>
      <c r="B1" s="48"/>
      <c r="C1" s="48"/>
      <c r="D1" s="48"/>
      <c r="E1" s="48"/>
      <c r="F1" s="48"/>
      <c r="G1" s="48"/>
      <c r="H1" s="48"/>
    </row>
    <row r="2" spans="1:10">
      <c r="A2" s="48" t="s">
        <v>24</v>
      </c>
      <c r="B2" s="48"/>
      <c r="C2" s="48"/>
      <c r="D2" s="48"/>
      <c r="E2" s="48"/>
      <c r="F2" s="48"/>
      <c r="G2" s="48"/>
      <c r="H2" s="48"/>
    </row>
    <row r="3" spans="1:10" ht="12" customHeight="1">
      <c r="A3" s="48" t="s">
        <v>71</v>
      </c>
      <c r="B3" s="48"/>
      <c r="C3" s="48"/>
      <c r="D3" s="48"/>
      <c r="E3" s="48"/>
      <c r="F3" s="48"/>
      <c r="G3" s="48"/>
      <c r="H3" s="48"/>
    </row>
    <row r="4" spans="1:10">
      <c r="A4" s="1"/>
    </row>
    <row r="5" spans="1:10" s="27" customFormat="1">
      <c r="A5" s="49" t="s">
        <v>12</v>
      </c>
      <c r="B5" s="49"/>
      <c r="C5" s="49"/>
      <c r="D5" s="49"/>
      <c r="E5" s="49"/>
      <c r="F5" s="49"/>
      <c r="G5" s="49"/>
      <c r="H5" s="49"/>
      <c r="I5" s="49"/>
    </row>
    <row r="7" spans="1:10">
      <c r="A7" s="51" t="s">
        <v>55</v>
      </c>
      <c r="B7" s="51"/>
      <c r="C7" s="51"/>
      <c r="D7" s="51"/>
    </row>
    <row r="8" spans="1:10">
      <c r="A8" s="52" t="s">
        <v>27</v>
      </c>
      <c r="B8" s="52"/>
      <c r="C8" s="28"/>
      <c r="D8" s="38">
        <v>708.5</v>
      </c>
    </row>
    <row r="9" spans="1:10">
      <c r="A9" s="52" t="s">
        <v>28</v>
      </c>
      <c r="B9" s="52"/>
      <c r="C9" s="29"/>
      <c r="D9" s="30">
        <v>648.70000000000005</v>
      </c>
    </row>
    <row r="11" spans="1:10" ht="25.5" customHeight="1">
      <c r="A11" s="50" t="s">
        <v>31</v>
      </c>
      <c r="B11" s="50"/>
      <c r="D11" s="3">
        <f>12.86+1.59</f>
        <v>14.45</v>
      </c>
    </row>
    <row r="12" spans="1:10" s="27" customFormat="1">
      <c r="A12" s="49" t="s">
        <v>13</v>
      </c>
      <c r="B12" s="49"/>
      <c r="C12" s="49"/>
      <c r="D12" s="49"/>
      <c r="E12" s="49"/>
      <c r="F12" s="49"/>
      <c r="G12" s="49"/>
      <c r="H12" s="49"/>
      <c r="I12" s="49"/>
    </row>
    <row r="13" spans="1:10" s="27" customFormat="1">
      <c r="A13" s="49" t="s">
        <v>14</v>
      </c>
      <c r="B13" s="49"/>
      <c r="C13" s="49"/>
      <c r="D13" s="49"/>
      <c r="E13" s="49"/>
      <c r="F13" s="49"/>
      <c r="G13" s="49"/>
      <c r="H13" s="49"/>
      <c r="I13" s="49"/>
    </row>
    <row r="14" spans="1:10" s="27" customFormat="1">
      <c r="A14" s="49" t="s">
        <v>15</v>
      </c>
      <c r="B14" s="49"/>
      <c r="C14" s="49"/>
      <c r="D14" s="49"/>
      <c r="E14" s="49"/>
      <c r="F14" s="49"/>
      <c r="G14" s="49"/>
      <c r="H14" s="49"/>
      <c r="I14" s="49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68</v>
      </c>
      <c r="E15" s="42" t="s">
        <v>69</v>
      </c>
      <c r="F15" s="42" t="s">
        <v>56</v>
      </c>
      <c r="G15" s="42" t="s">
        <v>57</v>
      </c>
      <c r="H15" s="42" t="s">
        <v>61</v>
      </c>
      <c r="I15" s="42" t="s">
        <v>70</v>
      </c>
      <c r="J15" s="42" t="s">
        <v>62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-21805.08</v>
      </c>
      <c r="E17" s="31">
        <f>19405.88+2399.2</f>
        <v>21805.08</v>
      </c>
      <c r="F17" s="6">
        <f>100107.48+12377.04</f>
        <v>112484.51999999999</v>
      </c>
      <c r="G17" s="6">
        <f>93491.59+11559.1-7.06-0.87</f>
        <v>105042.76000000001</v>
      </c>
      <c r="H17" s="7">
        <f>SUM(H18:H24)</f>
        <v>112484.51999999999</v>
      </c>
      <c r="I17" s="7">
        <f>D17+G17-H17</f>
        <v>-29246.839999999982</v>
      </c>
      <c r="J17" s="6">
        <f>E17+F17-G17</f>
        <v>29246.839999999967</v>
      </c>
      <c r="K17" s="39">
        <f>26028.83+3218.01</f>
        <v>29246.840000000004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12377.189397923874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27089.697550173012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11754.437730103806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11676.593771626296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21796.308373702421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8329.3035570934262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19460.989619377164</v>
      </c>
      <c r="I24" s="9"/>
      <c r="J24" s="9">
        <f t="shared" si="0"/>
        <v>0</v>
      </c>
    </row>
    <row r="25" spans="1:12" s="27" customFormat="1" ht="24">
      <c r="A25" s="11" t="s">
        <v>51</v>
      </c>
      <c r="B25" s="12" t="s">
        <v>36</v>
      </c>
      <c r="C25" s="5"/>
      <c r="D25" s="7"/>
      <c r="E25" s="31"/>
      <c r="F25" s="6">
        <v>3451.97</v>
      </c>
      <c r="G25" s="6">
        <v>3338.38</v>
      </c>
      <c r="H25" s="40">
        <f>SUM(H26:H28)</f>
        <v>3452</v>
      </c>
      <c r="I25" s="7">
        <f>D25+G25-H25</f>
        <v>-113.61999999999989</v>
      </c>
      <c r="J25" s="7">
        <f>E25+F25-G25</f>
        <v>113.58999999999969</v>
      </c>
    </row>
    <row r="26" spans="1:12" ht="12.75" customHeight="1">
      <c r="A26" s="8"/>
      <c r="B26" s="13" t="s">
        <v>64</v>
      </c>
      <c r="C26" s="8"/>
      <c r="D26" s="9"/>
      <c r="E26" s="26"/>
      <c r="F26" s="17"/>
      <c r="G26" s="17"/>
      <c r="H26" s="41">
        <v>1999</v>
      </c>
      <c r="I26" s="9"/>
      <c r="J26" s="9">
        <f t="shared" si="0"/>
        <v>0</v>
      </c>
    </row>
    <row r="27" spans="1:12" ht="12.75" customHeight="1">
      <c r="A27" s="8"/>
      <c r="B27" s="13" t="s">
        <v>65</v>
      </c>
      <c r="C27" s="8"/>
      <c r="D27" s="9"/>
      <c r="E27" s="26"/>
      <c r="F27" s="17"/>
      <c r="G27" s="17"/>
      <c r="H27" s="41">
        <v>1060</v>
      </c>
      <c r="I27" s="9"/>
      <c r="J27" s="9">
        <f>E27+F27-G27</f>
        <v>0</v>
      </c>
    </row>
    <row r="28" spans="1:12" ht="12.75" customHeight="1">
      <c r="A28" s="8"/>
      <c r="B28" s="13" t="s">
        <v>66</v>
      </c>
      <c r="C28" s="8"/>
      <c r="D28" s="9"/>
      <c r="E28" s="26"/>
      <c r="F28" s="17"/>
      <c r="G28" s="17"/>
      <c r="H28" s="41">
        <v>393</v>
      </c>
      <c r="I28" s="9"/>
      <c r="J28" s="9">
        <f>E28+F28-G28</f>
        <v>0</v>
      </c>
    </row>
    <row r="29" spans="1:12" s="27" customFormat="1" ht="12.75" customHeight="1">
      <c r="A29" s="5" t="s">
        <v>52</v>
      </c>
      <c r="B29" s="12" t="s">
        <v>47</v>
      </c>
      <c r="C29" s="5"/>
      <c r="D29" s="7">
        <v>-718.64</v>
      </c>
      <c r="E29" s="31">
        <v>718.64</v>
      </c>
      <c r="F29" s="6">
        <v>2961.28</v>
      </c>
      <c r="G29" s="6">
        <f>2751.72+7.93</f>
        <v>2759.6499999999996</v>
      </c>
      <c r="H29" s="40">
        <f>F29</f>
        <v>2961.28</v>
      </c>
      <c r="I29" s="7">
        <f>D29-F29+G29</f>
        <v>-920.27000000000044</v>
      </c>
      <c r="J29" s="7">
        <f>E29+F29-G29</f>
        <v>920.27000000000044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s="27" customFormat="1" ht="12.75" customHeight="1">
      <c r="A32" s="5"/>
      <c r="B32" s="12" t="s">
        <v>37</v>
      </c>
      <c r="C32" s="5"/>
      <c r="D32" s="7">
        <f t="shared" ref="D32:J32" si="2">D17+D25+D29</f>
        <v>-22523.72</v>
      </c>
      <c r="E32" s="7">
        <f t="shared" si="2"/>
        <v>22523.72</v>
      </c>
      <c r="F32" s="7">
        <f t="shared" si="2"/>
        <v>118897.76999999999</v>
      </c>
      <c r="G32" s="7">
        <f t="shared" si="2"/>
        <v>111140.79000000001</v>
      </c>
      <c r="H32" s="7">
        <f t="shared" si="2"/>
        <v>118897.79999999999</v>
      </c>
      <c r="I32" s="7">
        <f t="shared" si="2"/>
        <v>-30280.729999999981</v>
      </c>
      <c r="J32" s="7">
        <f t="shared" si="2"/>
        <v>30280.699999999968</v>
      </c>
    </row>
    <row r="33" spans="1:9" s="27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2" t="s">
        <v>73</v>
      </c>
      <c r="B34" s="42" t="s">
        <v>1</v>
      </c>
      <c r="C34" s="42" t="s">
        <v>25</v>
      </c>
      <c r="D34" s="42" t="s">
        <v>63</v>
      </c>
      <c r="E34" s="42" t="s">
        <v>58</v>
      </c>
      <c r="F34" s="42" t="s">
        <v>59</v>
      </c>
      <c r="G34" s="42" t="s">
        <v>67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7" customFormat="1" ht="12.75" customHeight="1">
      <c r="A36" s="5" t="s">
        <v>7</v>
      </c>
      <c r="B36" s="34" t="s">
        <v>45</v>
      </c>
      <c r="C36" s="5"/>
      <c r="D36" s="7">
        <f>SUM(D37:D39)</f>
        <v>0</v>
      </c>
      <c r="E36" s="7">
        <f>SUM(E37:E39)</f>
        <v>0</v>
      </c>
      <c r="F36" s="7">
        <f>SUM(F37:F39)</f>
        <v>0</v>
      </c>
      <c r="G36" s="7">
        <f>SUM(G37:G39)</f>
        <v>0</v>
      </c>
    </row>
    <row r="37" spans="1:9" s="27" customFormat="1" ht="12.75" customHeight="1">
      <c r="A37" s="10" t="s">
        <v>48</v>
      </c>
      <c r="B37" s="35" t="s">
        <v>46</v>
      </c>
      <c r="C37" s="5"/>
      <c r="D37" s="17"/>
      <c r="E37" s="17"/>
      <c r="F37" s="17"/>
      <c r="G37" s="9">
        <f>D37+E37-F37</f>
        <v>0</v>
      </c>
    </row>
    <row r="38" spans="1:9" ht="12.75" customHeight="1">
      <c r="A38" s="10" t="s">
        <v>49</v>
      </c>
      <c r="B38" s="13"/>
      <c r="C38" s="8"/>
      <c r="D38" s="13"/>
      <c r="E38" s="13"/>
      <c r="F38" s="13"/>
      <c r="G38" s="9">
        <f>D38+E38-F38</f>
        <v>0</v>
      </c>
    </row>
    <row r="39" spans="1:9" ht="12.75" customHeight="1">
      <c r="A39" s="8" t="s">
        <v>50</v>
      </c>
      <c r="B39" s="13"/>
      <c r="C39" s="8"/>
      <c r="D39" s="13"/>
      <c r="E39" s="13"/>
      <c r="F39" s="13"/>
      <c r="G39" s="9">
        <f>D39+E39-F39</f>
        <v>0</v>
      </c>
    </row>
    <row r="40" spans="1:9">
      <c r="A40" s="18"/>
      <c r="B40" s="19"/>
      <c r="C40" s="18"/>
      <c r="D40" s="19"/>
      <c r="E40" s="19"/>
      <c r="F40" s="19"/>
      <c r="G40" s="20"/>
    </row>
    <row r="41" spans="1:9">
      <c r="A41" s="18"/>
      <c r="B41" s="18"/>
      <c r="C41" s="18"/>
      <c r="D41" s="21"/>
      <c r="E41" s="21"/>
      <c r="F41" s="21"/>
      <c r="I41" s="21"/>
    </row>
    <row r="42" spans="1:9" ht="39" customHeight="1">
      <c r="A42" s="42" t="s">
        <v>0</v>
      </c>
      <c r="B42" s="42" t="s">
        <v>1</v>
      </c>
      <c r="C42" s="42" t="s">
        <v>25</v>
      </c>
      <c r="D42" s="42" t="s">
        <v>63</v>
      </c>
      <c r="E42" s="42" t="s">
        <v>58</v>
      </c>
      <c r="F42" s="42" t="s">
        <v>59</v>
      </c>
      <c r="G42" s="42" t="s">
        <v>67</v>
      </c>
    </row>
    <row r="43" spans="1:9" s="27" customFormat="1" ht="12.75" customHeight="1">
      <c r="A43" s="5">
        <v>3</v>
      </c>
      <c r="B43" s="5" t="s">
        <v>30</v>
      </c>
      <c r="C43" s="5"/>
      <c r="D43" s="22">
        <f>SUM(D45:D49)</f>
        <v>0</v>
      </c>
      <c r="E43" s="22">
        <f>SUM(E45:E49)</f>
        <v>0</v>
      </c>
      <c r="F43" s="22">
        <f>SUM(F45:F49)</f>
        <v>0</v>
      </c>
      <c r="G43" s="22">
        <f>SUM(G45:G49)</f>
        <v>0</v>
      </c>
    </row>
    <row r="44" spans="1:9" ht="12.75" customHeight="1">
      <c r="A44" s="8"/>
      <c r="B44" s="8" t="s">
        <v>29</v>
      </c>
      <c r="C44" s="8"/>
      <c r="D44" s="23"/>
      <c r="E44" s="23"/>
      <c r="F44" s="23"/>
      <c r="G44" s="23"/>
    </row>
    <row r="45" spans="1:9" ht="12.75" customHeight="1">
      <c r="A45" s="8" t="s">
        <v>2</v>
      </c>
      <c r="B45" s="8" t="s">
        <v>53</v>
      </c>
      <c r="C45" s="8"/>
      <c r="D45" s="17"/>
      <c r="E45" s="17"/>
      <c r="F45" s="17"/>
      <c r="G45" s="9">
        <f>D45+E45-F45</f>
        <v>0</v>
      </c>
    </row>
    <row r="46" spans="1:9" ht="12.75" customHeight="1">
      <c r="A46" s="8" t="s">
        <v>7</v>
      </c>
      <c r="B46" s="8" t="s">
        <v>8</v>
      </c>
      <c r="C46" s="8"/>
      <c r="D46" s="17"/>
      <c r="E46" s="17"/>
      <c r="F46" s="17"/>
      <c r="G46" s="9">
        <f>D46+E46-F46</f>
        <v>0</v>
      </c>
    </row>
    <row r="47" spans="1:9" ht="12.75" customHeight="1">
      <c r="A47" s="8">
        <v>3</v>
      </c>
      <c r="B47" s="8" t="s">
        <v>9</v>
      </c>
      <c r="C47" s="8"/>
      <c r="D47" s="17"/>
      <c r="E47" s="17"/>
      <c r="F47" s="17"/>
      <c r="G47" s="9">
        <f>D47+E47-F47</f>
        <v>0</v>
      </c>
    </row>
    <row r="48" spans="1:9" ht="12.75" customHeight="1">
      <c r="A48" s="8">
        <v>4</v>
      </c>
      <c r="B48" s="8" t="s">
        <v>10</v>
      </c>
      <c r="C48" s="8"/>
      <c r="D48" s="17"/>
      <c r="E48" s="17"/>
      <c r="F48" s="17"/>
      <c r="G48" s="9">
        <f>D48+E48-F48</f>
        <v>0</v>
      </c>
    </row>
    <row r="49" spans="1:8" ht="12.75" customHeight="1">
      <c r="A49" s="8">
        <v>5</v>
      </c>
      <c r="B49" s="8" t="s">
        <v>60</v>
      </c>
      <c r="C49" s="8"/>
      <c r="D49" s="17"/>
      <c r="E49" s="17"/>
      <c r="F49" s="17"/>
      <c r="G49" s="9">
        <f>D49+E49-F49</f>
        <v>0</v>
      </c>
    </row>
    <row r="50" spans="1:8">
      <c r="A50" s="18"/>
      <c r="B50" s="18"/>
      <c r="C50" s="18"/>
      <c r="D50" s="24"/>
      <c r="E50" s="24"/>
      <c r="F50" s="24"/>
      <c r="G50" s="24"/>
    </row>
    <row r="51" spans="1:8">
      <c r="A51" s="57" t="s">
        <v>44</v>
      </c>
      <c r="B51" s="57"/>
      <c r="C51" s="57"/>
      <c r="D51" s="57"/>
      <c r="E51" s="57"/>
      <c r="F51" s="36">
        <v>30280.7</v>
      </c>
      <c r="G51" s="37">
        <f>F51-J32-G36-G43</f>
        <v>3.2741809263825417E-11</v>
      </c>
    </row>
    <row r="52" spans="1:8" s="27" customFormat="1">
      <c r="A52" s="48" t="s">
        <v>43</v>
      </c>
      <c r="B52" s="48"/>
      <c r="C52" s="48"/>
      <c r="D52" s="48"/>
      <c r="E52" s="48"/>
      <c r="F52" s="48"/>
    </row>
    <row r="53" spans="1:8">
      <c r="A53" s="1"/>
    </row>
    <row r="54" spans="1:8" ht="12.75" customHeight="1">
      <c r="A54" s="25" t="s">
        <v>38</v>
      </c>
      <c r="B54" s="25" t="s">
        <v>38</v>
      </c>
      <c r="C54" s="54"/>
      <c r="D54" s="54" t="s">
        <v>41</v>
      </c>
      <c r="E54" s="54"/>
      <c r="F54" s="54" t="s">
        <v>42</v>
      </c>
      <c r="G54" s="54"/>
      <c r="H54" s="54"/>
    </row>
    <row r="55" spans="1:8">
      <c r="A55" s="25" t="s">
        <v>39</v>
      </c>
      <c r="B55" s="25" t="s">
        <v>40</v>
      </c>
      <c r="C55" s="54"/>
      <c r="D55" s="54"/>
      <c r="E55" s="54"/>
      <c r="F55" s="54"/>
      <c r="G55" s="54"/>
      <c r="H55" s="54"/>
    </row>
    <row r="56" spans="1:8" ht="24.75" customHeight="1">
      <c r="A56" s="8">
        <v>1</v>
      </c>
      <c r="B56" s="44">
        <v>2</v>
      </c>
      <c r="C56" s="45"/>
      <c r="D56" s="53">
        <v>20224.439999999999</v>
      </c>
      <c r="E56" s="53"/>
      <c r="F56" s="46" t="s">
        <v>74</v>
      </c>
      <c r="G56" s="46"/>
      <c r="H56" s="46"/>
    </row>
    <row r="57" spans="1:8" ht="22.5" customHeight="1">
      <c r="A57" s="8"/>
      <c r="B57" s="44"/>
      <c r="C57" s="45"/>
      <c r="D57" s="53"/>
      <c r="E57" s="53"/>
      <c r="F57" s="46"/>
      <c r="G57" s="46"/>
      <c r="H57" s="46"/>
    </row>
    <row r="58" spans="1:8" ht="26.25" customHeight="1">
      <c r="A58" s="47" t="s">
        <v>72</v>
      </c>
      <c r="B58" s="47"/>
      <c r="C58" s="13"/>
      <c r="D58" s="59">
        <f>SUM(D56:D57)</f>
        <v>20224.439999999999</v>
      </c>
      <c r="E58" s="59"/>
      <c r="F58" s="58"/>
      <c r="G58" s="58"/>
      <c r="H58" s="58"/>
    </row>
    <row r="59" spans="1:8" s="27" customFormat="1" ht="12.75" customHeight="1">
      <c r="A59" s="2"/>
    </row>
    <row r="60" spans="1:8" s="27" customFormat="1">
      <c r="A60" s="56" t="s">
        <v>54</v>
      </c>
      <c r="B60" s="56"/>
      <c r="C60" s="56"/>
      <c r="D60" s="56"/>
      <c r="E60" s="56"/>
      <c r="F60" s="56"/>
    </row>
    <row r="61" spans="1:8" s="27" customFormat="1">
      <c r="A61" s="55" t="s">
        <v>16</v>
      </c>
      <c r="B61" s="55"/>
      <c r="C61" s="55"/>
      <c r="D61" s="55"/>
    </row>
    <row r="62" spans="1:8" s="27" customFormat="1">
      <c r="A62" s="55"/>
      <c r="B62" s="55"/>
      <c r="C62" s="55"/>
      <c r="D62" s="55"/>
    </row>
    <row r="63" spans="1:8">
      <c r="A63" s="55" t="s">
        <v>26</v>
      </c>
      <c r="B63" s="55"/>
      <c r="C63" s="55"/>
      <c r="D63" s="55"/>
    </row>
    <row r="65" spans="1:1">
      <c r="A65" s="1"/>
    </row>
    <row r="66" spans="1:1">
      <c r="A66" s="1"/>
    </row>
  </sheetData>
  <mergeCells count="27">
    <mergeCell ref="A63:D63"/>
    <mergeCell ref="A60:F60"/>
    <mergeCell ref="A13:I13"/>
    <mergeCell ref="A14:I14"/>
    <mergeCell ref="A51:E51"/>
    <mergeCell ref="A52:F52"/>
    <mergeCell ref="A61:D61"/>
    <mergeCell ref="F58:H58"/>
    <mergeCell ref="F54:H55"/>
    <mergeCell ref="F57:H57"/>
    <mergeCell ref="A62:D62"/>
    <mergeCell ref="C54:C55"/>
    <mergeCell ref="D57:E57"/>
    <mergeCell ref="D58:E58"/>
    <mergeCell ref="F56:H56"/>
    <mergeCell ref="A58:B58"/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D56:E56"/>
    <mergeCell ref="D54:E55"/>
  </mergeCells>
  <phoneticPr fontId="1" type="noConversion"/>
  <pageMargins left="0.64" right="0.15748031496062992" top="0.27559055118110237" bottom="0.35433070866141736" header="0.23622047244094491" footer="0.19685039370078741"/>
  <pageSetup paperSize="9" scale="54" fitToHeight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2023-03-21T12:45:18Z</cp:lastPrinted>
  <dcterms:created xsi:type="dcterms:W3CDTF">2018-01-25T10:54:16Z</dcterms:created>
  <dcterms:modified xsi:type="dcterms:W3CDTF">2023-03-22T11:41:33Z</dcterms:modified>
</cp:coreProperties>
</file>